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3.3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1" i="1" l="1"/>
  <c r="H18" i="1"/>
  <c r="H19" i="1"/>
  <c r="H20" i="1"/>
  <c r="H17" i="1" l="1"/>
  <c r="H21" i="1" s="1"/>
  <c r="M17" i="1"/>
  <c r="M18" i="1" s="1"/>
  <c r="H22" i="1" l="1"/>
  <c r="H23" i="1" s="1"/>
</calcChain>
</file>

<file path=xl/sharedStrings.xml><?xml version="1.0" encoding="utf-8"?>
<sst xmlns="http://schemas.openxmlformats.org/spreadsheetml/2006/main" count="28" uniqueCount="28">
  <si>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</si>
  <si>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</si>
  <si>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</si>
  <si>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</si>
  <si>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</si>
  <si>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</si>
  <si>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</si>
  <si>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</si>
  <si>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</si>
  <si>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</si>
  <si>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>Итого</t>
  </si>
  <si>
    <t>НДС 20%</t>
  </si>
  <si>
    <t xml:space="preserve">Всего с НДС </t>
  </si>
  <si>
    <t>Начальник СДО___________________ Е.Г. Зелих</t>
  </si>
  <si>
    <t>Приложение №___</t>
  </si>
  <si>
    <t>Навигатор</t>
  </si>
  <si>
    <t>ООО Волгаремторгсервис</t>
  </si>
  <si>
    <t>Расчет стоимости № СКС-2023-В-З-582</t>
  </si>
  <si>
    <t>Новострой</t>
  </si>
  <si>
    <t>Цена за 1 м.п.</t>
  </si>
  <si>
    <t xml:space="preserve">Всего в руб. </t>
  </si>
  <si>
    <t>Среднее значение</t>
  </si>
  <si>
    <t>Кол-во, м.п.</t>
  </si>
  <si>
    <t>на  разработку сметной  и рабочей документации  объектов модернизации (капитального ремонта) сетей водоснабжения  Ду=100мм, Ду =150мм, Ду=200мм, Ду =300мм в г. Самара</t>
  </si>
  <si>
    <t>Разработка сметной и рабочей документации на водопроводные сети Д=100мм, в соответствии с ЗП</t>
  </si>
  <si>
    <t>Разработка сметной и рабочей документации на водопроводные сети Д=150мм, в соответствии с ЗП</t>
  </si>
  <si>
    <t>Разработка сметной и рабочей документации на водопроводные сети Д=200мм, в соответствии с ЗП</t>
  </si>
  <si>
    <t>Разработка сметной и рабочей документации на водопроводные сети Д=300мм, в соответствии с 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</si>
</sst>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8" fillId="0" borderId="0" xfId="1" applyFont="1" applyBorder="1" applyAlignment="1" applyProtection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1" fontId="3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27"/>
  <sheetViews>
    <sheetView tabSelected="1" zoomScaleNormal="100" workbookViewId="0">
      <selection activeCell="H23" sqref="H23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5.42578125" style="1" customWidth="1"/>
    <col min="6" max="6" width="14.140625" style="1" customWidth="1"/>
    <col min="7" max="7" width="12.140625" style="1" customWidth="1"/>
    <col min="8" max="8" width="14.85546875" style="1" customWidth="1"/>
    <col min="9" max="9" width="15.5703125" style="1" customWidth="1"/>
    <col min="10" max="13" width="20.7109375" style="2" hidden="1" customWidth="1"/>
    <col min="14" max="14" width="31.140625" style="1" customWidth="1"/>
    <col min="15" max="15" width="13.7109375" style="1" customWidth="1"/>
    <col min="16" max="1026" width="9.140625" style="1"/>
  </cols>
  <sheetData>
    <row r="1" spans="1:14" s="3" customFormat="1" ht="12.75" x14ac:dyDescent="0.2">
      <c r="E1" s="4"/>
      <c r="F1" s="4"/>
      <c r="G1" s="4"/>
      <c r="H1" s="5" t="s">
        <v>14</v>
      </c>
      <c r="I1" s="4"/>
      <c r="J1" s="2"/>
      <c r="K1" s="2"/>
      <c r="L1" s="2"/>
      <c r="M1" s="2"/>
      <c r="N1" s="2"/>
    </row>
    <row r="2" spans="1:14" s="3" customFormat="1" ht="12.75" x14ac:dyDescent="0.2">
      <c r="E2" s="37" t="s">
        <v>0</v>
      </c>
      <c r="F2" s="37"/>
      <c r="G2" s="37"/>
      <c r="H2" s="37"/>
      <c r="I2" s="4"/>
      <c r="J2" s="2"/>
      <c r="K2" s="2"/>
      <c r="L2" s="2"/>
      <c r="M2" s="2"/>
      <c r="N2" s="2"/>
    </row>
    <row r="3" spans="1:14" s="3" customFormat="1" ht="18.75" customHeight="1" x14ac:dyDescent="0.2">
      <c r="E3" s="4"/>
      <c r="F3" s="4"/>
      <c r="G3" s="4"/>
      <c r="H3" s="5" t="s">
        <v>1</v>
      </c>
      <c r="I3" s="4"/>
      <c r="J3" s="2"/>
      <c r="K3" s="2"/>
      <c r="L3" s="2"/>
      <c r="M3" s="2"/>
      <c r="N3" s="2"/>
    </row>
    <row r="4" spans="1:14" s="3" customFormat="1" ht="12.75" x14ac:dyDescent="0.2">
      <c r="J4" s="2"/>
      <c r="K4" s="2"/>
      <c r="L4" s="2"/>
      <c r="M4" s="2"/>
      <c r="N4" s="2"/>
    </row>
    <row r="5" spans="1:14" s="3" customFormat="1" ht="12.75" x14ac:dyDescent="0.2">
      <c r="J5" s="2"/>
      <c r="K5" s="2"/>
      <c r="L5" s="2"/>
      <c r="M5" s="2"/>
      <c r="N5" s="2"/>
    </row>
    <row r="6" spans="1:14" s="6" customFormat="1" ht="12.75" x14ac:dyDescent="0.2">
      <c r="A6" s="6" t="s">
        <v>2</v>
      </c>
      <c r="F6" s="6" t="s">
        <v>3</v>
      </c>
      <c r="J6" s="7"/>
      <c r="K6" s="7"/>
      <c r="L6" s="7"/>
      <c r="M6" s="7"/>
      <c r="N6" s="7"/>
    </row>
    <row r="7" spans="1:14" s="6" customFormat="1" ht="16.5" customHeight="1" x14ac:dyDescent="0.2">
      <c r="F7" s="6" t="s">
        <v>4</v>
      </c>
      <c r="J7" s="7"/>
      <c r="K7" s="7"/>
      <c r="L7" s="7"/>
      <c r="M7" s="7"/>
      <c r="N7" s="7"/>
    </row>
    <row r="8" spans="1:14" s="6" customFormat="1" ht="12.75" x14ac:dyDescent="0.2">
      <c r="F8" s="6" t="s">
        <v>5</v>
      </c>
      <c r="J8" s="7"/>
      <c r="K8" s="7"/>
      <c r="L8" s="7"/>
      <c r="M8" s="7"/>
      <c r="N8" s="7"/>
    </row>
    <row r="9" spans="1:14" s="6" customFormat="1" ht="16.5" customHeight="1" x14ac:dyDescent="0.2">
      <c r="A9" s="6" t="s">
        <v>6</v>
      </c>
      <c r="F9" s="6" t="s">
        <v>7</v>
      </c>
      <c r="J9" s="7"/>
      <c r="K9" s="7"/>
      <c r="L9" s="7"/>
      <c r="M9" s="7"/>
      <c r="N9" s="7"/>
    </row>
    <row r="10" spans="1:14" s="3" customFormat="1" ht="12" customHeight="1" x14ac:dyDescent="0.2">
      <c r="J10" s="2"/>
      <c r="K10" s="2"/>
      <c r="L10" s="2"/>
      <c r="M10" s="2"/>
    </row>
    <row r="11" spans="1:14" s="3" customFormat="1" ht="12.75" x14ac:dyDescent="0.2">
      <c r="J11" s="2"/>
      <c r="K11" s="2"/>
      <c r="L11" s="2"/>
      <c r="M11" s="2"/>
    </row>
    <row r="12" spans="1:14" s="9" customFormat="1" ht="15.75" x14ac:dyDescent="0.25">
      <c r="A12" s="38" t="s">
        <v>17</v>
      </c>
      <c r="B12" s="38"/>
      <c r="C12" s="38"/>
      <c r="D12" s="38"/>
      <c r="E12" s="38"/>
      <c r="F12" s="38"/>
      <c r="G12" s="38"/>
      <c r="H12" s="38"/>
      <c r="I12" s="8"/>
      <c r="J12" s="2"/>
      <c r="K12" s="2"/>
      <c r="L12" s="2"/>
      <c r="M12" s="2"/>
    </row>
    <row r="13" spans="1:14" s="9" customFormat="1" ht="60.75" customHeight="1" x14ac:dyDescent="0.25">
      <c r="A13" s="39" t="s">
        <v>23</v>
      </c>
      <c r="B13" s="39"/>
      <c r="C13" s="39"/>
      <c r="D13" s="39"/>
      <c r="E13" s="39"/>
      <c r="F13" s="39"/>
      <c r="G13" s="39"/>
      <c r="H13" s="39"/>
      <c r="I13" s="8"/>
      <c r="J13" s="2"/>
      <c r="K13" s="2"/>
      <c r="L13" s="2"/>
      <c r="M13" s="2"/>
    </row>
    <row r="14" spans="1:14" s="9" customFormat="1" ht="15.75" x14ac:dyDescent="0.25">
      <c r="A14" s="10"/>
      <c r="B14" s="10"/>
      <c r="C14" s="10"/>
      <c r="D14" s="10"/>
      <c r="E14" s="10"/>
      <c r="F14" s="10"/>
      <c r="G14" s="10"/>
      <c r="H14" s="10"/>
      <c r="I14" s="8"/>
      <c r="J14" s="2"/>
      <c r="K14" s="2"/>
      <c r="L14" s="2"/>
      <c r="M14" s="2"/>
    </row>
    <row r="15" spans="1:14" s="9" customFormat="1" ht="14.25" customHeight="1" x14ac:dyDescent="0.25">
      <c r="K15" s="2"/>
      <c r="L15" s="2"/>
      <c r="M15" s="2"/>
    </row>
    <row r="16" spans="1:14" s="13" customFormat="1" ht="31.5" customHeight="1" x14ac:dyDescent="0.25">
      <c r="A16" s="11" t="s">
        <v>8</v>
      </c>
      <c r="B16" s="40" t="s">
        <v>9</v>
      </c>
      <c r="C16" s="40"/>
      <c r="D16" s="40"/>
      <c r="E16" s="40"/>
      <c r="F16" s="24" t="s">
        <v>19</v>
      </c>
      <c r="G16" s="24" t="s">
        <v>22</v>
      </c>
      <c r="H16" s="12" t="s">
        <v>20</v>
      </c>
      <c r="J16" s="14" t="s">
        <v>15</v>
      </c>
      <c r="K16" s="14" t="s">
        <v>16</v>
      </c>
      <c r="L16" s="14" t="s">
        <v>18</v>
      </c>
      <c r="M16" s="14" t="s">
        <v>21</v>
      </c>
      <c r="N16" s="30"/>
    </row>
    <row r="17" spans="1:15" s="3" customFormat="1" ht="27" customHeight="1" x14ac:dyDescent="0.2">
      <c r="A17" s="15">
        <v>1</v>
      </c>
      <c r="B17" s="41" t="s">
        <v>24</v>
      </c>
      <c r="C17" s="41"/>
      <c r="D17" s="41"/>
      <c r="E17" s="41"/>
      <c r="F17" s="29">
        <v>433.34</v>
      </c>
      <c r="G17" s="31">
        <v>11000</v>
      </c>
      <c r="H17" s="16">
        <f>F17*G17</f>
        <v>4766740</v>
      </c>
      <c r="J17" s="28">
        <v>450</v>
      </c>
      <c r="K17" s="28">
        <v>650</v>
      </c>
      <c r="L17" s="28">
        <v>460</v>
      </c>
      <c r="M17" s="17">
        <f>(J17+K17+L17)/3</f>
        <v>520</v>
      </c>
      <c r="N17" s="30"/>
    </row>
    <row r="18" spans="1:15" s="3" customFormat="1" ht="27" customHeight="1" x14ac:dyDescent="0.2">
      <c r="A18" s="15"/>
      <c r="B18" s="41" t="s">
        <v>25</v>
      </c>
      <c r="C18" s="41"/>
      <c r="D18" s="41"/>
      <c r="E18" s="41"/>
      <c r="F18" s="29">
        <v>433.34</v>
      </c>
      <c r="G18" s="31">
        <v>9000</v>
      </c>
      <c r="H18" s="16">
        <f t="shared" ref="H18:H20" si="0">F18*G18</f>
        <v>3900060</v>
      </c>
      <c r="J18" s="28"/>
      <c r="K18" s="28"/>
      <c r="L18" s="28"/>
      <c r="M18" s="17">
        <f>M17/1.2</f>
        <v>433.33333333333337</v>
      </c>
      <c r="N18" s="30"/>
    </row>
    <row r="19" spans="1:15" s="3" customFormat="1" ht="27" customHeight="1" x14ac:dyDescent="0.25">
      <c r="A19" s="15"/>
      <c r="B19" s="41" t="s">
        <v>26</v>
      </c>
      <c r="C19" s="41"/>
      <c r="D19" s="41"/>
      <c r="E19" s="41"/>
      <c r="F19" s="29">
        <v>433.34</v>
      </c>
      <c r="G19" s="31">
        <v>11000</v>
      </c>
      <c r="H19" s="16">
        <f t="shared" si="0"/>
        <v>4766740</v>
      </c>
      <c r="J19" s="28"/>
      <c r="K19" s="28"/>
      <c r="L19" s="28"/>
      <c r="M19" s="17"/>
      <c r="N19" s="9"/>
    </row>
    <row r="20" spans="1:15" s="3" customFormat="1" ht="27" customHeight="1" x14ac:dyDescent="0.2">
      <c r="A20" s="15"/>
      <c r="B20" s="41" t="s">
        <v>27</v>
      </c>
      <c r="C20" s="41"/>
      <c r="D20" s="41"/>
      <c r="E20" s="41"/>
      <c r="F20" s="29">
        <v>433.34</v>
      </c>
      <c r="G20" s="31">
        <v>12000</v>
      </c>
      <c r="H20" s="16">
        <f t="shared" si="0"/>
        <v>5200080</v>
      </c>
      <c r="J20" s="28"/>
      <c r="K20" s="28"/>
      <c r="L20" s="28"/>
      <c r="M20" s="17"/>
      <c r="N20" s="17"/>
    </row>
    <row r="21" spans="1:15" s="3" customFormat="1" ht="27" customHeight="1" x14ac:dyDescent="0.2">
      <c r="A21" s="15"/>
      <c r="B21" s="35" t="s">
        <v>10</v>
      </c>
      <c r="C21" s="35"/>
      <c r="D21" s="35"/>
      <c r="E21" s="35"/>
      <c r="F21" s="26"/>
      <c r="G21" s="32">
        <f>SUM(G17:G20)</f>
        <v>43000</v>
      </c>
      <c r="H21" s="18">
        <f>SUM(H17:H20)</f>
        <v>18633620</v>
      </c>
      <c r="J21" s="17"/>
      <c r="K21" s="17"/>
      <c r="L21" s="17"/>
      <c r="N21" s="17"/>
    </row>
    <row r="22" spans="1:15" s="9" customFormat="1" ht="27" customHeight="1" x14ac:dyDescent="0.25">
      <c r="A22" s="15"/>
      <c r="B22" s="36" t="s">
        <v>11</v>
      </c>
      <c r="C22" s="36"/>
      <c r="D22" s="36"/>
      <c r="E22" s="36"/>
      <c r="F22" s="27"/>
      <c r="G22" s="27"/>
      <c r="H22" s="16">
        <f>H21*0.2</f>
        <v>3726724</v>
      </c>
      <c r="J22" s="17"/>
      <c r="L22" s="17"/>
      <c r="M22" s="17"/>
    </row>
    <row r="23" spans="1:15" s="9" customFormat="1" ht="27" customHeight="1" x14ac:dyDescent="0.25">
      <c r="A23" s="15"/>
      <c r="B23" s="33" t="s">
        <v>12</v>
      </c>
      <c r="C23" s="33"/>
      <c r="D23" s="33"/>
      <c r="E23" s="33"/>
      <c r="F23" s="25"/>
      <c r="G23" s="25"/>
      <c r="H23" s="18">
        <f>H21+H22</f>
        <v>22360344</v>
      </c>
      <c r="J23" s="17"/>
      <c r="K23" s="17"/>
      <c r="L23" s="17"/>
      <c r="M23" s="17"/>
      <c r="O23" s="19"/>
    </row>
    <row r="24" spans="1:15" s="9" customFormat="1" ht="14.25" customHeight="1" x14ac:dyDescent="0.25">
      <c r="A24" s="20"/>
      <c r="B24" s="20"/>
      <c r="C24" s="20"/>
      <c r="D24" s="20"/>
      <c r="E24" s="20"/>
      <c r="F24" s="20"/>
      <c r="G24" s="20"/>
      <c r="J24" s="2"/>
      <c r="K24" s="2"/>
      <c r="L24" s="2"/>
      <c r="M24" s="2"/>
      <c r="O24" s="19"/>
    </row>
    <row r="25" spans="1:15" s="6" customFormat="1" ht="12.75" x14ac:dyDescent="0.2">
      <c r="H25" s="22"/>
      <c r="J25" s="7"/>
      <c r="K25" s="7"/>
      <c r="L25" s="7"/>
      <c r="M25" s="7"/>
      <c r="N25" s="23"/>
    </row>
    <row r="26" spans="1:15" s="3" customFormat="1" ht="12.75" x14ac:dyDescent="0.2">
      <c r="H26" s="21"/>
      <c r="J26" s="2"/>
      <c r="K26" s="2"/>
      <c r="L26" s="2"/>
      <c r="M26" s="2"/>
    </row>
    <row r="27" spans="1:15" x14ac:dyDescent="0.25">
      <c r="A27" s="34" t="s">
        <v>13</v>
      </c>
      <c r="B27" s="34"/>
      <c r="C27" s="34"/>
      <c r="D27" s="34"/>
      <c r="E27" s="34"/>
      <c r="F27" s="34"/>
      <c r="G27" s="34"/>
      <c r="H27" s="34"/>
      <c r="N27" s="2"/>
    </row>
  </sheetData>
  <mergeCells count="12">
    <mergeCell ref="B23:E23"/>
    <mergeCell ref="A27:H27"/>
    <mergeCell ref="B21:E21"/>
    <mergeCell ref="B22:E22"/>
    <mergeCell ref="E2:H2"/>
    <mergeCell ref="A12:H12"/>
    <mergeCell ref="A13:H13"/>
    <mergeCell ref="B16:E16"/>
    <mergeCell ref="B17:E17"/>
    <mergeCell ref="B18:E18"/>
    <mergeCell ref="B19:E19"/>
    <mergeCell ref="B20:E20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Овсиенко Римма Касымовна</cp:lastModifiedBy>
  <cp:revision>2</cp:revision>
  <cp:lastPrinted>2023-03-13T08:14:24Z</cp:lastPrinted>
  <dcterms:created xsi:type="dcterms:W3CDTF">2020-05-19T12:40:42Z</dcterms:created>
  <dcterms:modified xsi:type="dcterms:W3CDTF">2023-03-14T05:57:36Z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